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" i="1"/>
  <c r="G7"/>
  <c r="F7"/>
  <c r="F85" s="1"/>
  <c r="H59"/>
  <c r="H45" s="1"/>
  <c r="H85" s="1"/>
  <c r="G59"/>
  <c r="G45" s="1"/>
  <c r="G85" s="1"/>
  <c r="F59"/>
  <c r="F45" s="1"/>
  <c r="H53"/>
  <c r="G53"/>
  <c r="F53"/>
  <c r="H54"/>
  <c r="G54"/>
  <c r="F54"/>
  <c r="H46"/>
  <c r="G46"/>
  <c r="F46"/>
  <c r="H47"/>
  <c r="G47"/>
  <c r="F47"/>
  <c r="H38"/>
  <c r="G38"/>
  <c r="F38"/>
  <c r="H23"/>
  <c r="G23"/>
  <c r="F23"/>
  <c r="H13"/>
  <c r="H12" s="1"/>
  <c r="G13"/>
  <c r="G12" s="1"/>
  <c r="F13"/>
  <c r="F12" s="1"/>
  <c r="H9"/>
  <c r="H8" s="1"/>
  <c r="G9"/>
  <c r="G8" s="1"/>
  <c r="F9"/>
  <c r="F8" s="1"/>
</calcChain>
</file>

<file path=xl/sharedStrings.xml><?xml version="1.0" encoding="utf-8"?>
<sst xmlns="http://schemas.openxmlformats.org/spreadsheetml/2006/main" count="174" uniqueCount="90">
  <si>
    <t>Наименование получателей средств из  бюджета поселения</t>
  </si>
  <si>
    <t>Раздел, подраздел</t>
  </si>
  <si>
    <t>Целевая статья</t>
  </si>
  <si>
    <t>Вид расхода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</si>
  <si>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</si>
  <si>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</si>
  <si>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Глава муниципального образования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</si>
  <si>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</si>
  <si>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</si>
  <si>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</si>
  <si>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</si>
  <si>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</si>
  <si>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</si>
  <si>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Уплата налога на имущество организаций и земельного налога</t>
  </si>
  <si>
    <t xml:space="preserve">Уплата прочих налогов, сборов </t>
  </si>
  <si>
    <t>Уплата иных платежей</t>
  </si>
  <si>
    <t>Резервные фонды</t>
  </si>
  <si>
    <t>Резервные фонды непредвиденных расходов поселения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</si>
  <si>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</si>
  <si>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</si>
  <si>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Финансирование противопожарных мероприятий</t>
  </si>
  <si>
    <t>Содержание и обслуживание имущества казны сельских поселений</t>
  </si>
  <si>
    <t>Сумма         (рублей)</t>
  </si>
  <si>
    <t>Финансирование мероприятий, посвященных ВОВ</t>
  </si>
  <si>
    <t>Мероприятия для ветеранов ВОв, вдов, тружеников тыла</t>
  </si>
  <si>
    <t>Национальная оборона</t>
  </si>
  <si>
    <t>Мобилизационная и вневойсковая подготовка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</si>
  <si>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</si>
  <si>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</si>
  <si>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Национальная экономика</t>
  </si>
  <si>
    <t>Дорожное хозяйство (дорожный фонд)</t>
  </si>
  <si>
    <t>Содержание автомобильных дорог и инженерных сооружений на них в границах поселений в рамках благоустройства, текущий ремонт и ремонт автомобильных дорог общего пользования населенных пунктов</t>
  </si>
  <si>
    <t>Другие вопросы в области национальной экономики</t>
  </si>
  <si>
    <t>Зонирование границ территории сельских поселений</t>
  </si>
  <si>
    <t>Жилищно-коммунальное хозяйство</t>
  </si>
  <si>
    <t>Жилищное хозяйство</t>
  </si>
  <si>
    <t>Мероприятия в области жилищного хозяйства</t>
  </si>
  <si>
    <t>Текущий ремонт муниципального жилья</t>
  </si>
  <si>
    <t>Обеспечение мероприятий по капитальному ремонту многоквартирных домов</t>
  </si>
  <si>
    <t>Коммунальное хозяйство</t>
  </si>
  <si>
    <t>Мероприятия в области коммунального хозяйства</t>
  </si>
  <si>
    <t>Мероприятия в области коммунального хозяйства (водоснабжение)</t>
  </si>
  <si>
    <t>Благоустройство</t>
  </si>
  <si>
    <t>Уличное освещение</t>
  </si>
  <si>
    <t>Содержание мест захоронения</t>
  </si>
  <si>
    <t>Прочие мероприятия по благоустройству</t>
  </si>
  <si>
    <t>Утилизация отходов</t>
  </si>
  <si>
    <t>Уплата прочих налогов, сборов</t>
  </si>
  <si>
    <t>Культура</t>
  </si>
  <si>
    <t>Социальная политика</t>
  </si>
  <si>
    <t>Охрана семьи и детства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</si>
  <si>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</si>
  <si>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Бюджетные инвестиции на приобретение объектов недвижимого имущества в муниципальную собственность</t>
  </si>
  <si>
    <t>Физическая культура и спорт</t>
  </si>
  <si>
    <t xml:space="preserve">Физическая культура </t>
  </si>
  <si>
    <t>Обеспечение условий для развития физической культуры и массового спорта</t>
  </si>
  <si>
    <t xml:space="preserve">в том числе за счет иных межбюджетных трансфертов на обеспечение условий для развития физической культуры и массового спорта, фонд оплаты труда казенных учреждений </t>
  </si>
  <si>
    <t>081WР540008</t>
  </si>
  <si>
    <t>в том числе за счет иных межбюджетных трансфертов на обеспечение условий для развития физической культуры и массового спорта, взносы по обязательному социальному страхованию на выплаты по оплате труда работников и иные выплаты работникам казенных учреждений</t>
  </si>
  <si>
    <t>Мероприятия в области здравоохранения, спорта и физической культуры, туризма</t>
  </si>
  <si>
    <t>Софинансирование расходов на обеспечение условий для развития физической культуры и массового спорта</t>
  </si>
  <si>
    <t>512P540008</t>
  </si>
  <si>
    <t xml:space="preserve">Межбюджетные трансферты </t>
  </si>
  <si>
    <t>Иные межбюджетные трансферты</t>
  </si>
  <si>
    <t>ИТОГО</t>
  </si>
  <si>
    <t xml:space="preserve">Приложение 3 к решению Совета Высокоярского  сельского поселения от 00.12.2020 №
</t>
  </si>
  <si>
    <t>Распределение бюджетных ассигнований по разделам, подразделам, целевым статьям, группам  видов расходов поселения на 2021 год и плановый период 2022 и 2023 годов</t>
  </si>
  <si>
    <t>0020300000</t>
  </si>
  <si>
    <t>0100</t>
  </si>
  <si>
    <t>0102</t>
  </si>
  <si>
    <t>0104</t>
  </si>
  <si>
    <t>0020400000</t>
  </si>
  <si>
    <t>0111</t>
  </si>
  <si>
    <t>0750000000</t>
  </si>
  <si>
    <t>0113</t>
  </si>
  <si>
    <t>0900200000</t>
  </si>
  <si>
    <t>0921500000</t>
  </si>
  <si>
    <t>0923410000</t>
  </si>
  <si>
    <t>0923700000</t>
  </si>
  <si>
    <t>0924700000</t>
  </si>
  <si>
    <t>0203</t>
  </si>
  <si>
    <t>0400</t>
  </si>
  <si>
    <t>0409</t>
  </si>
  <si>
    <t>0412</t>
  </si>
  <si>
    <t>0924100000</t>
  </si>
  <si>
    <t>0500</t>
  </si>
  <si>
    <t>0501</t>
  </si>
  <si>
    <t>0502</t>
  </si>
  <si>
    <t>0503</t>
  </si>
  <si>
    <t>0801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</si>
</sst>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4" xfId="0" applyBorder="1"/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0" fillId="0" borderId="4" xfId="0" applyNumberFormat="1" applyBorder="1"/>
    <xf numFmtId="49" fontId="4" fillId="0" borderId="4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0" fontId="4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0" fontId="4" fillId="0" borderId="2" xfId="0" applyFont="1" applyBorder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49" fontId="1" fillId="0" borderId="4" xfId="0" applyNumberFormat="1" applyFont="1" applyBorder="1"/>
    <xf numFmtId="0" fontId="1" fillId="0" borderId="4" xfId="0" applyFont="1" applyBorder="1"/>
    <xf numFmtId="49" fontId="0" fillId="0" borderId="1" xfId="0" applyNumberFormat="1" applyBorder="1"/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4" fontId="4" fillId="0" borderId="1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5"/>
  <sheetViews>
    <sheetView tabSelected="1" topLeftCell="A76" workbookViewId="0">
      <selection activeCell="F7" sqref="F7:H85"/>
    </sheetView>
  </sheetViews>
  <sheetFormatPr defaultRowHeight="15"/>
  <cols>
    <col min="2" max="2" width="27.140625" customWidth="1"/>
    <col min="3" max="3" width="11.42578125" style="22" customWidth="1"/>
    <col min="4" max="4" width="12.42578125" style="22" customWidth="1"/>
    <col min="5" max="5" width="11.5703125" customWidth="1"/>
    <col min="6" max="6" width="15.7109375" style="38" customWidth="1"/>
    <col min="7" max="7" width="14.42578125" customWidth="1"/>
    <col min="8" max="8" width="14.5703125" customWidth="1"/>
  </cols>
  <sheetData>
    <row r="2" spans="2:8" ht="57.75" customHeight="1">
      <c r="F2" s="53" t="s">
        <v>65</v>
      </c>
      <c r="G2" s="53"/>
      <c r="H2" s="53"/>
    </row>
    <row r="3" spans="2:8" ht="56.25" customHeight="1">
      <c r="B3" s="54" t="s">
        <v>66</v>
      </c>
      <c r="C3" s="54"/>
      <c r="D3" s="54"/>
      <c r="E3" s="54"/>
      <c r="F3" s="54"/>
      <c r="G3" s="54"/>
      <c r="H3" s="54"/>
    </row>
    <row r="4" spans="2:8" ht="15.75" thickBot="1"/>
    <row r="5" spans="2:8" ht="81" customHeight="1" thickBot="1">
      <c r="B5" s="8" t="s">
        <v>0</v>
      </c>
      <c r="C5" s="23" t="s">
        <v>1</v>
      </c>
      <c r="D5" s="23" t="s">
        <v>2</v>
      </c>
      <c r="E5" s="8" t="s">
        <v>3</v>
      </c>
      <c r="F5" s="55" t="s">
        <v>22</v>
      </c>
      <c r="G5" s="56"/>
      <c r="H5" s="56"/>
    </row>
    <row r="6" spans="2:8" ht="16.5" thickBot="1">
      <c r="B6" s="8"/>
      <c r="C6" s="23"/>
      <c r="D6" s="23"/>
      <c r="E6" s="8"/>
      <c r="F6" s="8">
        <v>2021</v>
      </c>
      <c r="G6" s="18">
        <v>2022</v>
      </c>
      <c r="H6" s="19">
        <v>2023</v>
      </c>
    </row>
    <row r="7" spans="2:8" ht="26.25" thickBot="1">
      <c r="B7" s="10" t="s">
        <v>4</v>
      </c>
      <c r="C7" s="31" t="s">
        <v>68</v>
      </c>
      <c r="D7" s="24"/>
      <c r="E7" s="11"/>
      <c r="F7" s="39">
        <f>F8+F12+F21+F23</f>
        <v>5148900</v>
      </c>
      <c r="G7" s="39">
        <f t="shared" ref="G7:H7" si="0">G8+G12+G21+G23</f>
        <v>5202800</v>
      </c>
      <c r="H7" s="39">
        <f t="shared" si="0"/>
        <v>5343400</v>
      </c>
    </row>
    <row r="8" spans="2:8" ht="64.5" thickBot="1">
      <c r="B8" s="10" t="s">
        <v>5</v>
      </c>
      <c r="C8" s="31" t="s">
        <v>69</v>
      </c>
      <c r="D8" s="25"/>
      <c r="E8" s="12"/>
      <c r="F8" s="39">
        <f>F9</f>
        <v>837100</v>
      </c>
      <c r="G8" s="57">
        <f t="shared" ref="G8:H8" si="1">G9</f>
        <v>837100</v>
      </c>
      <c r="H8" s="57">
        <f t="shared" si="1"/>
        <v>837100</v>
      </c>
    </row>
    <row r="9" spans="2:8" ht="26.25" thickBot="1">
      <c r="B9" s="13" t="s">
        <v>6</v>
      </c>
      <c r="C9" s="32" t="s">
        <v>69</v>
      </c>
      <c r="D9" s="25" t="s">
        <v>67</v>
      </c>
      <c r="E9" s="14"/>
      <c r="F9" s="17">
        <f>F10+F11</f>
        <v>837100</v>
      </c>
      <c r="G9" s="16">
        <f t="shared" ref="G9:H9" si="2">G10+G11</f>
        <v>837100</v>
      </c>
      <c r="H9" s="16">
        <f t="shared" si="2"/>
        <v>837100</v>
      </c>
    </row>
    <row r="10" spans="2:8" ht="39" thickBot="1">
      <c r="B10" s="15" t="s">
        <v>7</v>
      </c>
      <c r="C10" s="32" t="s">
        <v>69</v>
      </c>
      <c r="D10" s="26" t="s">
        <v>67</v>
      </c>
      <c r="E10" s="14">
        <v>121</v>
      </c>
      <c r="F10" s="17">
        <v>642900</v>
      </c>
      <c r="G10" s="40">
        <v>642900</v>
      </c>
      <c r="H10" s="41">
        <v>642900</v>
      </c>
    </row>
    <row r="11" spans="2:8" ht="77.25" thickBot="1">
      <c r="B11" s="15" t="s">
        <v>8</v>
      </c>
      <c r="C11" s="32" t="s">
        <v>69</v>
      </c>
      <c r="D11" s="26" t="s">
        <v>67</v>
      </c>
      <c r="E11" s="14">
        <v>129</v>
      </c>
      <c r="F11" s="17">
        <v>194200</v>
      </c>
      <c r="G11" s="40">
        <v>194200</v>
      </c>
      <c r="H11" s="41">
        <v>194200</v>
      </c>
    </row>
    <row r="12" spans="2:8" ht="102.75" thickBot="1">
      <c r="B12" s="10" t="s">
        <v>9</v>
      </c>
      <c r="C12" s="31" t="s">
        <v>70</v>
      </c>
      <c r="D12" s="25"/>
      <c r="E12" s="12"/>
      <c r="F12" s="39">
        <f>F13</f>
        <v>3777800</v>
      </c>
      <c r="G12" s="57">
        <f t="shared" ref="G12" si="3">G13</f>
        <v>3816100</v>
      </c>
      <c r="H12" s="57">
        <f t="shared" ref="H12" si="4">H13</f>
        <v>3838000</v>
      </c>
    </row>
    <row r="13" spans="2:8" ht="15.75" thickBot="1">
      <c r="B13" s="13" t="s">
        <v>10</v>
      </c>
      <c r="C13" s="32" t="s">
        <v>70</v>
      </c>
      <c r="D13" s="25" t="s">
        <v>71</v>
      </c>
      <c r="E13" s="14"/>
      <c r="F13" s="17">
        <f>SUM(F14:F20)</f>
        <v>3777800</v>
      </c>
      <c r="G13" s="16">
        <f t="shared" ref="G13:H13" si="5">SUM(G14:G20)</f>
        <v>3816100</v>
      </c>
      <c r="H13" s="16">
        <f t="shared" si="5"/>
        <v>3838000</v>
      </c>
    </row>
    <row r="14" spans="2:8" ht="39" thickBot="1">
      <c r="B14" s="15" t="s">
        <v>7</v>
      </c>
      <c r="C14" s="32" t="s">
        <v>70</v>
      </c>
      <c r="D14" s="26" t="s">
        <v>71</v>
      </c>
      <c r="E14" s="14">
        <v>121</v>
      </c>
      <c r="F14" s="17">
        <v>2354700</v>
      </c>
      <c r="G14" s="40">
        <v>2354700</v>
      </c>
      <c r="H14" s="41">
        <v>2354700</v>
      </c>
    </row>
    <row r="15" spans="2:8" ht="77.25" thickBot="1">
      <c r="B15" s="15" t="s">
        <v>8</v>
      </c>
      <c r="C15" s="32" t="s">
        <v>70</v>
      </c>
      <c r="D15" s="26" t="s">
        <v>71</v>
      </c>
      <c r="E15" s="14">
        <v>129</v>
      </c>
      <c r="F15" s="17">
        <v>711100</v>
      </c>
      <c r="G15" s="40">
        <v>711100</v>
      </c>
      <c r="H15" s="41">
        <v>711100</v>
      </c>
    </row>
    <row r="16" spans="2:8" ht="39" thickBot="1">
      <c r="B16" s="13" t="s">
        <v>11</v>
      </c>
      <c r="C16" s="32" t="s">
        <v>70</v>
      </c>
      <c r="D16" s="26" t="s">
        <v>71</v>
      </c>
      <c r="E16" s="14">
        <v>242</v>
      </c>
      <c r="F16" s="17">
        <v>250000</v>
      </c>
      <c r="G16" s="40">
        <v>256000</v>
      </c>
      <c r="H16" s="41">
        <v>257000</v>
      </c>
    </row>
    <row r="17" spans="2:8" ht="39" thickBot="1">
      <c r="B17" s="13" t="s">
        <v>12</v>
      </c>
      <c r="C17" s="32" t="s">
        <v>70</v>
      </c>
      <c r="D17" s="26" t="s">
        <v>71</v>
      </c>
      <c r="E17" s="14">
        <v>244</v>
      </c>
      <c r="F17" s="17">
        <v>449000</v>
      </c>
      <c r="G17" s="40">
        <v>481300</v>
      </c>
      <c r="H17" s="41">
        <v>502200</v>
      </c>
    </row>
    <row r="18" spans="2:8" ht="39" thickBot="1">
      <c r="B18" s="13" t="s">
        <v>13</v>
      </c>
      <c r="C18" s="32" t="s">
        <v>70</v>
      </c>
      <c r="D18" s="26" t="s">
        <v>71</v>
      </c>
      <c r="E18" s="14">
        <v>851</v>
      </c>
      <c r="F18" s="17">
        <v>0</v>
      </c>
      <c r="G18" s="40">
        <v>0</v>
      </c>
      <c r="H18" s="41">
        <v>0</v>
      </c>
    </row>
    <row r="19" spans="2:8" ht="15.75" thickBot="1">
      <c r="B19" s="13" t="s">
        <v>14</v>
      </c>
      <c r="C19" s="32" t="s">
        <v>70</v>
      </c>
      <c r="D19" s="26" t="s">
        <v>71</v>
      </c>
      <c r="E19" s="14">
        <v>852</v>
      </c>
      <c r="F19" s="17">
        <v>3000</v>
      </c>
      <c r="G19" s="40">
        <v>3000</v>
      </c>
      <c r="H19" s="41">
        <v>3000</v>
      </c>
    </row>
    <row r="20" spans="2:8" ht="15.75" thickBot="1">
      <c r="B20" s="13" t="s">
        <v>15</v>
      </c>
      <c r="C20" s="32" t="s">
        <v>70</v>
      </c>
      <c r="D20" s="26" t="s">
        <v>71</v>
      </c>
      <c r="E20" s="14">
        <v>853</v>
      </c>
      <c r="F20" s="17">
        <v>10000</v>
      </c>
      <c r="G20" s="40">
        <v>10000</v>
      </c>
      <c r="H20" s="41">
        <v>10000</v>
      </c>
    </row>
    <row r="21" spans="2:8" s="37" customFormat="1" ht="15.75" thickBot="1">
      <c r="B21" s="10" t="s">
        <v>16</v>
      </c>
      <c r="C21" s="31" t="s">
        <v>72</v>
      </c>
      <c r="D21" s="25"/>
      <c r="E21" s="12"/>
      <c r="F21" s="39">
        <v>10000</v>
      </c>
      <c r="G21" s="43">
        <v>10000</v>
      </c>
      <c r="H21" s="44">
        <v>10000</v>
      </c>
    </row>
    <row r="22" spans="2:8" ht="39" thickBot="1">
      <c r="B22" s="13" t="s">
        <v>17</v>
      </c>
      <c r="C22" s="32" t="s">
        <v>72</v>
      </c>
      <c r="D22" s="26" t="s">
        <v>73</v>
      </c>
      <c r="E22" s="14">
        <v>870</v>
      </c>
      <c r="F22" s="17">
        <v>10000</v>
      </c>
      <c r="G22" s="40">
        <v>10000</v>
      </c>
      <c r="H22" s="41">
        <v>10000</v>
      </c>
    </row>
    <row r="23" spans="2:8" ht="26.25" thickBot="1">
      <c r="B23" s="10" t="s">
        <v>18</v>
      </c>
      <c r="C23" s="31" t="s">
        <v>74</v>
      </c>
      <c r="D23" s="26"/>
      <c r="E23" s="14"/>
      <c r="F23" s="39">
        <f>F24+F26+F28+F30+F32</f>
        <v>524000</v>
      </c>
      <c r="G23" s="39">
        <f t="shared" ref="G23:H23" si="6">G24+G26+G28+G30+G32</f>
        <v>539600</v>
      </c>
      <c r="H23" s="39">
        <f t="shared" si="6"/>
        <v>658300</v>
      </c>
    </row>
    <row r="24" spans="2:8" ht="65.25" thickBot="1">
      <c r="B24" s="42" t="s">
        <v>19</v>
      </c>
      <c r="C24" s="31" t="s">
        <v>74</v>
      </c>
      <c r="D24" s="25" t="s">
        <v>75</v>
      </c>
      <c r="E24" s="12"/>
      <c r="F24" s="39">
        <v>38000</v>
      </c>
      <c r="G24" s="43">
        <v>38000</v>
      </c>
      <c r="H24" s="44">
        <v>38000</v>
      </c>
    </row>
    <row r="25" spans="2:8" ht="39" thickBot="1">
      <c r="B25" s="13" t="s">
        <v>12</v>
      </c>
      <c r="C25" s="32" t="s">
        <v>74</v>
      </c>
      <c r="D25" s="26" t="s">
        <v>75</v>
      </c>
      <c r="E25" s="14">
        <v>244</v>
      </c>
      <c r="F25" s="17">
        <v>38000</v>
      </c>
      <c r="G25" s="16">
        <v>38000</v>
      </c>
      <c r="H25" s="16">
        <v>38000</v>
      </c>
    </row>
    <row r="26" spans="2:8" ht="39" thickBot="1">
      <c r="B26" s="10" t="s">
        <v>20</v>
      </c>
      <c r="C26" s="31" t="s">
        <v>74</v>
      </c>
      <c r="D26" s="25" t="s">
        <v>76</v>
      </c>
      <c r="E26" s="12"/>
      <c r="F26" s="39">
        <v>25000</v>
      </c>
      <c r="G26" s="43">
        <v>30000</v>
      </c>
      <c r="H26" s="44">
        <v>35000</v>
      </c>
    </row>
    <row r="27" spans="2:8" ht="39" thickBot="1">
      <c r="B27" s="13" t="s">
        <v>12</v>
      </c>
      <c r="C27" s="32" t="s">
        <v>74</v>
      </c>
      <c r="D27" s="26" t="s">
        <v>76</v>
      </c>
      <c r="E27" s="14">
        <v>244</v>
      </c>
      <c r="F27" s="17">
        <v>25000</v>
      </c>
      <c r="G27" s="40">
        <v>30000</v>
      </c>
      <c r="H27" s="41">
        <v>35000</v>
      </c>
    </row>
    <row r="28" spans="2:8" ht="39" thickBot="1">
      <c r="B28" s="10" t="s">
        <v>21</v>
      </c>
      <c r="C28" s="31" t="s">
        <v>74</v>
      </c>
      <c r="D28" s="25" t="s">
        <v>77</v>
      </c>
      <c r="E28" s="12"/>
      <c r="F28" s="39">
        <v>441000</v>
      </c>
      <c r="G28" s="44">
        <v>451600</v>
      </c>
      <c r="H28" s="44">
        <v>565300</v>
      </c>
    </row>
    <row r="29" spans="2:8" ht="39" thickBot="1">
      <c r="B29" s="4" t="s">
        <v>12</v>
      </c>
      <c r="C29" s="32" t="s">
        <v>74</v>
      </c>
      <c r="D29" s="26" t="s">
        <v>77</v>
      </c>
      <c r="E29" s="14">
        <v>244</v>
      </c>
      <c r="F29" s="17">
        <v>441000</v>
      </c>
      <c r="G29" s="41">
        <v>451600</v>
      </c>
      <c r="H29" s="41">
        <v>565300</v>
      </c>
    </row>
    <row r="30" spans="2:8" ht="27" thickBot="1">
      <c r="B30" s="45" t="s">
        <v>23</v>
      </c>
      <c r="C30" s="31" t="s">
        <v>74</v>
      </c>
      <c r="D30" s="25" t="s">
        <v>78</v>
      </c>
      <c r="E30" s="12"/>
      <c r="F30" s="39">
        <v>10000</v>
      </c>
      <c r="G30" s="44">
        <v>10000</v>
      </c>
      <c r="H30" s="44">
        <v>10000</v>
      </c>
    </row>
    <row r="31" spans="2:8" ht="39" thickBot="1">
      <c r="B31" s="4" t="s">
        <v>12</v>
      </c>
      <c r="C31" s="32" t="s">
        <v>74</v>
      </c>
      <c r="D31" s="26" t="s">
        <v>78</v>
      </c>
      <c r="E31" s="14">
        <v>244</v>
      </c>
      <c r="F31" s="17">
        <v>10000</v>
      </c>
      <c r="G31" s="41">
        <v>10000</v>
      </c>
      <c r="H31" s="41">
        <v>10000</v>
      </c>
    </row>
    <row r="32" spans="2:8" ht="26.25" thickBot="1">
      <c r="B32" s="21" t="s">
        <v>24</v>
      </c>
      <c r="C32" s="31" t="s">
        <v>74</v>
      </c>
      <c r="D32" s="25" t="s">
        <v>79</v>
      </c>
      <c r="E32" s="36"/>
      <c r="F32" s="39">
        <v>10000</v>
      </c>
      <c r="G32" s="44">
        <v>10000</v>
      </c>
      <c r="H32" s="44">
        <v>10000</v>
      </c>
    </row>
    <row r="33" spans="2:8" ht="39" thickBot="1">
      <c r="B33" s="4" t="s">
        <v>12</v>
      </c>
      <c r="C33" s="32" t="s">
        <v>74</v>
      </c>
      <c r="D33" s="26">
        <v>924700000</v>
      </c>
      <c r="E33" s="14">
        <v>244</v>
      </c>
      <c r="F33" s="17">
        <v>10000</v>
      </c>
      <c r="G33" s="41">
        <v>10000</v>
      </c>
      <c r="H33" s="41">
        <v>10000</v>
      </c>
    </row>
    <row r="34" spans="2:8" ht="15.75" thickBot="1">
      <c r="B34" s="21" t="s">
        <v>25</v>
      </c>
      <c r="C34" s="30" t="s">
        <v>80</v>
      </c>
      <c r="D34" s="29"/>
      <c r="E34" s="12"/>
      <c r="F34" s="39">
        <v>0</v>
      </c>
      <c r="G34" s="17">
        <v>0</v>
      </c>
      <c r="H34" s="17">
        <v>0</v>
      </c>
    </row>
    <row r="35" spans="2:8" ht="26.25" thickBot="1">
      <c r="B35" s="21" t="s">
        <v>26</v>
      </c>
      <c r="C35" s="30" t="s">
        <v>80</v>
      </c>
      <c r="D35" s="29"/>
      <c r="E35" s="9"/>
      <c r="F35" s="39">
        <v>0</v>
      </c>
      <c r="G35" s="17">
        <v>0</v>
      </c>
      <c r="H35" s="17">
        <v>0</v>
      </c>
    </row>
    <row r="36" spans="2:8" ht="26.25" thickBot="1">
      <c r="B36" s="20" t="s">
        <v>27</v>
      </c>
      <c r="C36" s="33" t="s">
        <v>80</v>
      </c>
      <c r="D36" s="27">
        <v>2128151180</v>
      </c>
      <c r="E36" s="14">
        <v>111</v>
      </c>
      <c r="F36" s="17">
        <v>0</v>
      </c>
      <c r="G36" s="17">
        <v>0</v>
      </c>
      <c r="H36" s="17">
        <v>0</v>
      </c>
    </row>
    <row r="37" spans="2:8" ht="77.25" thickBot="1">
      <c r="B37" s="20" t="s">
        <v>28</v>
      </c>
      <c r="C37" s="33" t="s">
        <v>80</v>
      </c>
      <c r="D37" s="27">
        <v>2128151180</v>
      </c>
      <c r="E37" s="14">
        <v>119</v>
      </c>
      <c r="F37" s="17">
        <v>0</v>
      </c>
      <c r="G37" s="17">
        <v>0</v>
      </c>
      <c r="H37" s="17">
        <v>0</v>
      </c>
    </row>
    <row r="38" spans="2:8" ht="30.75" customHeight="1" thickBot="1">
      <c r="B38" s="2" t="s">
        <v>29</v>
      </c>
      <c r="C38" s="46" t="s">
        <v>81</v>
      </c>
      <c r="D38" s="47"/>
      <c r="E38" s="48"/>
      <c r="F38" s="58">
        <f>F39+F43</f>
        <v>1647000</v>
      </c>
      <c r="G38" s="39">
        <f t="shared" ref="G38:H38" si="7">G39+G43</f>
        <v>1392000</v>
      </c>
      <c r="H38" s="39">
        <f t="shared" si="7"/>
        <v>1411000</v>
      </c>
    </row>
    <row r="39" spans="2:8" ht="26.25" thickBot="1">
      <c r="B39" s="2" t="s">
        <v>30</v>
      </c>
      <c r="C39" s="31" t="s">
        <v>82</v>
      </c>
      <c r="D39" s="25"/>
      <c r="E39" s="12"/>
      <c r="F39" s="39">
        <v>1147000</v>
      </c>
      <c r="G39" s="41">
        <v>1192000</v>
      </c>
      <c r="H39" s="41">
        <v>1311000</v>
      </c>
    </row>
    <row r="40" spans="2:8" ht="115.5" thickBot="1">
      <c r="B40" s="4" t="s">
        <v>31</v>
      </c>
      <c r="C40" s="32" t="s">
        <v>82</v>
      </c>
      <c r="D40" s="25">
        <v>6000200000</v>
      </c>
      <c r="E40" s="14"/>
      <c r="F40" s="17">
        <v>1147000</v>
      </c>
      <c r="G40" s="41">
        <v>1192000</v>
      </c>
      <c r="H40" s="41">
        <v>1311000</v>
      </c>
    </row>
    <row r="41" spans="2:8" ht="39" thickBot="1">
      <c r="B41" s="4" t="s">
        <v>12</v>
      </c>
      <c r="C41" s="32" t="s">
        <v>82</v>
      </c>
      <c r="D41" s="26">
        <v>6000200000</v>
      </c>
      <c r="E41" s="14">
        <v>244</v>
      </c>
      <c r="F41" s="17">
        <v>1147000</v>
      </c>
      <c r="G41" s="41">
        <v>1192000</v>
      </c>
      <c r="H41" s="41">
        <v>1311000</v>
      </c>
    </row>
    <row r="42" spans="2:8" ht="39" thickBot="1">
      <c r="B42" s="4" t="s">
        <v>13</v>
      </c>
      <c r="C42" s="32" t="s">
        <v>82</v>
      </c>
      <c r="D42" s="26">
        <v>6000200000</v>
      </c>
      <c r="E42" s="14">
        <v>851</v>
      </c>
      <c r="F42" s="17">
        <v>0</v>
      </c>
      <c r="G42" s="41"/>
      <c r="H42" s="41"/>
    </row>
    <row r="43" spans="2:8" ht="26.25" thickBot="1">
      <c r="B43" s="2" t="s">
        <v>32</v>
      </c>
      <c r="C43" s="30" t="s">
        <v>83</v>
      </c>
      <c r="D43" s="25"/>
      <c r="E43" s="12"/>
      <c r="F43" s="39">
        <v>500000</v>
      </c>
      <c r="G43" s="44">
        <v>200000</v>
      </c>
      <c r="H43" s="44">
        <v>100000</v>
      </c>
    </row>
    <row r="44" spans="2:8" ht="26.25" thickBot="1">
      <c r="B44" s="4" t="s">
        <v>33</v>
      </c>
      <c r="C44" s="33" t="s">
        <v>83</v>
      </c>
      <c r="D44" s="25" t="s">
        <v>84</v>
      </c>
      <c r="E44" s="14"/>
      <c r="F44" s="17">
        <v>500000</v>
      </c>
      <c r="G44" s="41">
        <v>200000</v>
      </c>
      <c r="H44" s="41">
        <v>100000</v>
      </c>
    </row>
    <row r="45" spans="2:8" ht="26.25" thickBot="1">
      <c r="B45" s="2" t="s">
        <v>34</v>
      </c>
      <c r="C45" s="30" t="s">
        <v>85</v>
      </c>
      <c r="D45" s="27"/>
      <c r="E45" s="5"/>
      <c r="F45" s="59">
        <f>F46+F53+F59</f>
        <v>742814.74</v>
      </c>
      <c r="G45" s="59">
        <f t="shared" ref="G45:H45" si="8">G46+G53+G59</f>
        <v>896914.74</v>
      </c>
      <c r="H45" s="59">
        <f t="shared" si="8"/>
        <v>847014.74</v>
      </c>
    </row>
    <row r="46" spans="2:8" ht="15.75" thickBot="1">
      <c r="B46" s="2" t="s">
        <v>35</v>
      </c>
      <c r="C46" s="30" t="s">
        <v>86</v>
      </c>
      <c r="D46" s="28"/>
      <c r="E46" s="3"/>
      <c r="F46" s="58">
        <f>F47</f>
        <v>84000</v>
      </c>
      <c r="G46" s="58">
        <f t="shared" ref="G46:H46" si="9">G47</f>
        <v>84000</v>
      </c>
      <c r="H46" s="58">
        <f t="shared" si="9"/>
        <v>84000</v>
      </c>
    </row>
    <row r="47" spans="2:8" ht="26.25" thickBot="1">
      <c r="B47" s="4" t="s">
        <v>36</v>
      </c>
      <c r="C47" s="33" t="s">
        <v>86</v>
      </c>
      <c r="D47" s="28">
        <v>3900000000</v>
      </c>
      <c r="E47" s="3"/>
      <c r="F47" s="39">
        <f>F48+F50+F51</f>
        <v>84000</v>
      </c>
      <c r="G47" s="39">
        <f t="shared" ref="G47:H47" si="10">G48+G50+G51</f>
        <v>84000</v>
      </c>
      <c r="H47" s="39">
        <f t="shared" si="10"/>
        <v>84000</v>
      </c>
    </row>
    <row r="48" spans="2:8" ht="39" thickBot="1">
      <c r="B48" s="4" t="s">
        <v>13</v>
      </c>
      <c r="C48" s="33" t="s">
        <v>86</v>
      </c>
      <c r="D48" s="27">
        <v>3900000000</v>
      </c>
      <c r="E48" s="5">
        <v>851</v>
      </c>
      <c r="F48" s="17">
        <v>0</v>
      </c>
      <c r="G48" s="41"/>
      <c r="H48" s="41"/>
    </row>
    <row r="49" spans="2:8" ht="26.25" thickBot="1">
      <c r="B49" s="4" t="s">
        <v>37</v>
      </c>
      <c r="C49" s="33" t="s">
        <v>86</v>
      </c>
      <c r="D49" s="28">
        <v>3900500000</v>
      </c>
      <c r="E49" s="5"/>
      <c r="F49" s="17">
        <v>80000</v>
      </c>
      <c r="G49" s="41">
        <v>80000</v>
      </c>
      <c r="H49" s="41">
        <v>80000</v>
      </c>
    </row>
    <row r="50" spans="2:8" ht="39" thickBot="1">
      <c r="B50" s="4" t="s">
        <v>12</v>
      </c>
      <c r="C50" s="33" t="s">
        <v>86</v>
      </c>
      <c r="D50" s="27">
        <v>3900500000</v>
      </c>
      <c r="E50" s="5">
        <v>244</v>
      </c>
      <c r="F50" s="17">
        <v>80000</v>
      </c>
      <c r="G50" s="41">
        <v>80000</v>
      </c>
      <c r="H50" s="41">
        <v>80000</v>
      </c>
    </row>
    <row r="51" spans="2:8" ht="39.75" thickBot="1">
      <c r="B51" s="7" t="s">
        <v>38</v>
      </c>
      <c r="C51" s="33" t="s">
        <v>86</v>
      </c>
      <c r="D51" s="28">
        <v>3909600000</v>
      </c>
      <c r="E51" s="5"/>
      <c r="F51" s="17">
        <v>4000</v>
      </c>
      <c r="G51" s="41">
        <v>4000</v>
      </c>
      <c r="H51" s="41">
        <v>4000</v>
      </c>
    </row>
    <row r="52" spans="2:8" ht="39" thickBot="1">
      <c r="B52" s="4" t="s">
        <v>12</v>
      </c>
      <c r="C52" s="33" t="s">
        <v>86</v>
      </c>
      <c r="D52" s="27">
        <v>3909600000</v>
      </c>
      <c r="E52" s="5">
        <v>244</v>
      </c>
      <c r="F52" s="17">
        <v>4000</v>
      </c>
      <c r="G52" s="41">
        <v>4000</v>
      </c>
      <c r="H52" s="41">
        <v>4000</v>
      </c>
    </row>
    <row r="53" spans="2:8" ht="15.75" thickBot="1">
      <c r="B53" s="2" t="s">
        <v>39</v>
      </c>
      <c r="C53" s="30" t="s">
        <v>87</v>
      </c>
      <c r="D53" s="28"/>
      <c r="E53" s="3"/>
      <c r="F53" s="39">
        <f>F54</f>
        <v>40000</v>
      </c>
      <c r="G53" s="39">
        <f t="shared" ref="G53:H53" si="11">G54</f>
        <v>190000</v>
      </c>
      <c r="H53" s="39">
        <f t="shared" si="11"/>
        <v>240000</v>
      </c>
    </row>
    <row r="54" spans="2:8" ht="27" thickBot="1">
      <c r="B54" s="7" t="s">
        <v>40</v>
      </c>
      <c r="C54" s="33" t="s">
        <v>87</v>
      </c>
      <c r="D54" s="30">
        <v>3910000000</v>
      </c>
      <c r="E54" s="5"/>
      <c r="F54" s="17">
        <f>F55+F56+F57</f>
        <v>40000</v>
      </c>
      <c r="G54" s="17">
        <f t="shared" ref="G54:H54" si="12">G55+G56+G57</f>
        <v>190000</v>
      </c>
      <c r="H54" s="17">
        <f t="shared" si="12"/>
        <v>240000</v>
      </c>
    </row>
    <row r="55" spans="2:8" ht="39" thickBot="1">
      <c r="B55" s="4" t="s">
        <v>13</v>
      </c>
      <c r="C55" s="33" t="s">
        <v>87</v>
      </c>
      <c r="D55" s="27">
        <v>3910100000</v>
      </c>
      <c r="E55" s="5">
        <v>851</v>
      </c>
      <c r="F55" s="17"/>
      <c r="G55" s="41"/>
      <c r="H55" s="41"/>
    </row>
    <row r="56" spans="2:8" ht="39" thickBot="1">
      <c r="B56" s="4" t="s">
        <v>13</v>
      </c>
      <c r="C56" s="33" t="s">
        <v>87</v>
      </c>
      <c r="D56" s="27">
        <v>3910200000</v>
      </c>
      <c r="E56" s="5">
        <v>851</v>
      </c>
      <c r="F56" s="17"/>
      <c r="G56" s="41"/>
      <c r="H56" s="41"/>
    </row>
    <row r="57" spans="2:8" ht="39.75" thickBot="1">
      <c r="B57" s="7" t="s">
        <v>41</v>
      </c>
      <c r="C57" s="33" t="s">
        <v>87</v>
      </c>
      <c r="D57" s="28">
        <v>3910100000</v>
      </c>
      <c r="E57" s="5"/>
      <c r="F57" s="17">
        <v>40000</v>
      </c>
      <c r="G57" s="41">
        <v>190000</v>
      </c>
      <c r="H57" s="41">
        <v>240000</v>
      </c>
    </row>
    <row r="58" spans="2:8" ht="39" thickBot="1">
      <c r="B58" s="4" t="s">
        <v>12</v>
      </c>
      <c r="C58" s="33" t="s">
        <v>87</v>
      </c>
      <c r="D58" s="27">
        <v>3910100000</v>
      </c>
      <c r="E58" s="5">
        <v>244</v>
      </c>
      <c r="F58" s="17">
        <v>40000</v>
      </c>
      <c r="G58" s="41">
        <v>190000</v>
      </c>
      <c r="H58" s="41">
        <v>240000</v>
      </c>
    </row>
    <row r="59" spans="2:8" ht="15.75" thickBot="1">
      <c r="B59" s="2" t="s">
        <v>42</v>
      </c>
      <c r="C59" s="30" t="s">
        <v>88</v>
      </c>
      <c r="D59" s="28"/>
      <c r="E59" s="3"/>
      <c r="F59" s="39">
        <f>F61+F63+F64+F66</f>
        <v>618814.74</v>
      </c>
      <c r="G59" s="39">
        <f t="shared" ref="G59:H59" si="13">G61+G63+G64+G66</f>
        <v>622914.74</v>
      </c>
      <c r="H59" s="39">
        <f t="shared" si="13"/>
        <v>523014.74</v>
      </c>
    </row>
    <row r="60" spans="2:8" ht="15.75" thickBot="1">
      <c r="B60" s="2" t="s">
        <v>43</v>
      </c>
      <c r="C60" s="49"/>
      <c r="D60" s="50"/>
      <c r="E60" s="51"/>
      <c r="F60" s="39">
        <v>260000</v>
      </c>
      <c r="G60" s="44">
        <v>266700</v>
      </c>
      <c r="H60" s="44">
        <v>278000</v>
      </c>
    </row>
    <row r="61" spans="2:8" ht="39" thickBot="1">
      <c r="B61" s="4" t="s">
        <v>12</v>
      </c>
      <c r="C61" s="33" t="s">
        <v>88</v>
      </c>
      <c r="D61" s="27">
        <v>6000100000</v>
      </c>
      <c r="E61" s="5">
        <v>244</v>
      </c>
      <c r="F61" s="17">
        <v>260000</v>
      </c>
      <c r="G61" s="41">
        <v>266700</v>
      </c>
      <c r="H61" s="41">
        <v>278000</v>
      </c>
    </row>
    <row r="62" spans="2:8" ht="15.75" thickBot="1">
      <c r="B62" s="2" t="s">
        <v>44</v>
      </c>
      <c r="C62" s="49"/>
      <c r="D62" s="50"/>
      <c r="E62" s="51"/>
      <c r="F62" s="39">
        <v>100000</v>
      </c>
      <c r="G62" s="44">
        <v>150000</v>
      </c>
      <c r="H62" s="44">
        <v>50000</v>
      </c>
    </row>
    <row r="63" spans="2:8" ht="39" thickBot="1">
      <c r="B63" s="4" t="s">
        <v>12</v>
      </c>
      <c r="C63" s="33" t="s">
        <v>88</v>
      </c>
      <c r="D63" s="27">
        <v>6000400000</v>
      </c>
      <c r="E63" s="5">
        <v>244</v>
      </c>
      <c r="F63" s="17">
        <v>100000</v>
      </c>
      <c r="G63" s="41">
        <v>150000</v>
      </c>
      <c r="H63" s="41">
        <v>50000</v>
      </c>
    </row>
    <row r="64" spans="2:8" ht="26.25" thickBot="1">
      <c r="B64" s="2" t="s">
        <v>45</v>
      </c>
      <c r="C64" s="30" t="s">
        <v>88</v>
      </c>
      <c r="D64" s="28">
        <v>6000500000</v>
      </c>
      <c r="E64" s="3"/>
      <c r="F64" s="39">
        <v>252814.74</v>
      </c>
      <c r="G64" s="44">
        <v>200214.74</v>
      </c>
      <c r="H64" s="44">
        <v>189014.74</v>
      </c>
    </row>
    <row r="65" spans="2:8" ht="39" thickBot="1">
      <c r="B65" s="4" t="s">
        <v>12</v>
      </c>
      <c r="C65" s="33" t="s">
        <v>88</v>
      </c>
      <c r="D65" s="27">
        <v>6000500000</v>
      </c>
      <c r="E65" s="5">
        <v>244</v>
      </c>
      <c r="F65" s="17">
        <v>252814.74</v>
      </c>
      <c r="G65" s="41">
        <v>200214.74</v>
      </c>
      <c r="H65" s="41">
        <v>189014.74</v>
      </c>
    </row>
    <row r="66" spans="2:8" ht="15.75" thickBot="1">
      <c r="B66" s="2" t="s">
        <v>46</v>
      </c>
      <c r="C66" s="33" t="s">
        <v>88</v>
      </c>
      <c r="D66" s="29"/>
      <c r="E66" s="1"/>
      <c r="F66" s="17">
        <v>6000</v>
      </c>
      <c r="G66" s="41">
        <v>6000</v>
      </c>
      <c r="H66" s="41">
        <v>6000</v>
      </c>
    </row>
    <row r="67" spans="2:8" ht="15.75" thickBot="1">
      <c r="B67" s="7" t="s">
        <v>47</v>
      </c>
      <c r="C67" s="33" t="s">
        <v>88</v>
      </c>
      <c r="D67" s="27">
        <v>6000500000</v>
      </c>
      <c r="E67" s="5">
        <v>852</v>
      </c>
      <c r="F67" s="17">
        <v>6000</v>
      </c>
      <c r="G67" s="41">
        <v>6000</v>
      </c>
      <c r="H67" s="41">
        <v>6000</v>
      </c>
    </row>
    <row r="68" spans="2:8" ht="15.75" thickBot="1">
      <c r="B68" s="10" t="s">
        <v>48</v>
      </c>
      <c r="C68" s="31" t="s">
        <v>89</v>
      </c>
      <c r="D68" s="52"/>
      <c r="E68" s="9"/>
      <c r="F68" s="39">
        <v>1242200</v>
      </c>
      <c r="G68" s="44">
        <v>1353800</v>
      </c>
      <c r="H68" s="44">
        <v>1388200</v>
      </c>
    </row>
    <row r="69" spans="2:8" ht="39" thickBot="1">
      <c r="B69" s="13" t="s">
        <v>12</v>
      </c>
      <c r="C69" s="32" t="s">
        <v>89</v>
      </c>
      <c r="D69" s="26">
        <v>440000000</v>
      </c>
      <c r="E69" s="14">
        <v>244</v>
      </c>
      <c r="F69" s="17">
        <v>1242200</v>
      </c>
      <c r="G69" s="41">
        <v>1353800</v>
      </c>
      <c r="H69" s="41">
        <v>1388200</v>
      </c>
    </row>
    <row r="70" spans="2:8" ht="15.75" thickBot="1">
      <c r="B70" s="2" t="s">
        <v>49</v>
      </c>
      <c r="C70" s="30">
        <v>1000</v>
      </c>
      <c r="D70" s="28"/>
      <c r="E70" s="12"/>
      <c r="F70" s="39">
        <v>0</v>
      </c>
      <c r="G70" s="41"/>
      <c r="H70" s="41"/>
    </row>
    <row r="71" spans="2:8" ht="15.75" thickBot="1">
      <c r="B71" s="2" t="s">
        <v>50</v>
      </c>
      <c r="C71" s="30">
        <v>1004</v>
      </c>
      <c r="D71" s="28"/>
      <c r="E71" s="12"/>
      <c r="F71" s="39">
        <v>0</v>
      </c>
      <c r="G71" s="41"/>
      <c r="H71" s="41"/>
    </row>
    <row r="72" spans="2:8" ht="90" thickBot="1">
      <c r="B72" s="4" t="s">
        <v>51</v>
      </c>
      <c r="C72" s="33">
        <v>1004</v>
      </c>
      <c r="D72" s="28">
        <v>1118940820</v>
      </c>
      <c r="E72" s="14"/>
      <c r="F72" s="17">
        <v>0</v>
      </c>
      <c r="G72" s="41"/>
      <c r="H72" s="41"/>
    </row>
    <row r="73" spans="2:8" ht="51.75" thickBot="1">
      <c r="B73" s="4" t="s">
        <v>52</v>
      </c>
      <c r="C73" s="33">
        <v>1004</v>
      </c>
      <c r="D73" s="27">
        <v>1118940820</v>
      </c>
      <c r="E73" s="14">
        <v>412</v>
      </c>
      <c r="F73" s="17">
        <v>0</v>
      </c>
      <c r="G73" s="41"/>
      <c r="H73" s="41"/>
    </row>
    <row r="74" spans="2:8" ht="15.75" thickBot="1">
      <c r="B74" s="2" t="s">
        <v>53</v>
      </c>
      <c r="C74" s="30">
        <v>1100</v>
      </c>
      <c r="D74" s="28"/>
      <c r="E74" s="3"/>
      <c r="F74" s="39">
        <v>15000</v>
      </c>
      <c r="G74" s="41">
        <v>20000</v>
      </c>
      <c r="H74" s="41">
        <v>20000</v>
      </c>
    </row>
    <row r="75" spans="2:8" ht="15.75" thickBot="1">
      <c r="B75" s="4" t="s">
        <v>54</v>
      </c>
      <c r="C75" s="33">
        <v>1101</v>
      </c>
      <c r="D75" s="28"/>
      <c r="E75" s="5"/>
      <c r="F75" s="17">
        <v>15000</v>
      </c>
      <c r="G75" s="41">
        <v>20000</v>
      </c>
      <c r="H75" s="41">
        <v>20000</v>
      </c>
    </row>
    <row r="76" spans="2:8" ht="39" thickBot="1">
      <c r="B76" s="4" t="s">
        <v>55</v>
      </c>
      <c r="C76" s="33">
        <v>1101</v>
      </c>
      <c r="D76" s="29"/>
      <c r="E76" s="5"/>
      <c r="F76" s="60"/>
      <c r="G76" s="41"/>
      <c r="H76" s="41"/>
    </row>
    <row r="77" spans="2:8" ht="90" thickBot="1">
      <c r="B77" s="6" t="s">
        <v>56</v>
      </c>
      <c r="C77" s="33">
        <v>1101</v>
      </c>
      <c r="D77" s="27" t="s">
        <v>57</v>
      </c>
      <c r="E77" s="5">
        <v>111</v>
      </c>
      <c r="F77" s="17">
        <v>0</v>
      </c>
      <c r="G77" s="41"/>
      <c r="H77" s="41"/>
    </row>
    <row r="78" spans="2:8" ht="128.25" thickBot="1">
      <c r="B78" s="6" t="s">
        <v>58</v>
      </c>
      <c r="C78" s="33">
        <v>1101</v>
      </c>
      <c r="D78" s="27" t="s">
        <v>57</v>
      </c>
      <c r="E78" s="5">
        <v>119</v>
      </c>
      <c r="F78" s="17">
        <v>0</v>
      </c>
      <c r="G78" s="41"/>
      <c r="H78" s="41"/>
    </row>
    <row r="79" spans="2:8" ht="39" thickBot="1">
      <c r="B79" s="4" t="s">
        <v>12</v>
      </c>
      <c r="C79" s="33">
        <v>1101</v>
      </c>
      <c r="D79" s="27" t="s">
        <v>57</v>
      </c>
      <c r="E79" s="5">
        <v>244</v>
      </c>
      <c r="F79" s="17">
        <v>0</v>
      </c>
      <c r="G79" s="41"/>
      <c r="H79" s="41"/>
    </row>
    <row r="80" spans="2:8" ht="39" thickBot="1">
      <c r="B80" s="6" t="s">
        <v>59</v>
      </c>
      <c r="C80" s="34"/>
      <c r="D80" s="29"/>
      <c r="E80" s="5"/>
      <c r="F80" s="60"/>
      <c r="G80" s="41"/>
      <c r="H80" s="41"/>
    </row>
    <row r="81" spans="2:8" ht="51.75" thickBot="1">
      <c r="B81" s="4" t="s">
        <v>60</v>
      </c>
      <c r="C81" s="33">
        <v>1101</v>
      </c>
      <c r="D81" s="28" t="s">
        <v>61</v>
      </c>
      <c r="E81" s="5"/>
      <c r="F81" s="17">
        <v>15000</v>
      </c>
      <c r="G81" s="41">
        <v>20000</v>
      </c>
      <c r="H81" s="41">
        <v>20000</v>
      </c>
    </row>
    <row r="82" spans="2:8" ht="39" thickBot="1">
      <c r="B82" s="4" t="s">
        <v>12</v>
      </c>
      <c r="C82" s="33">
        <v>1101</v>
      </c>
      <c r="D82" s="27" t="s">
        <v>61</v>
      </c>
      <c r="E82" s="14">
        <v>244</v>
      </c>
      <c r="F82" s="17">
        <v>15000</v>
      </c>
      <c r="G82" s="41">
        <v>20000</v>
      </c>
      <c r="H82" s="41">
        <v>20000</v>
      </c>
    </row>
    <row r="83" spans="2:8" ht="15.75" thickBot="1">
      <c r="B83" s="2" t="s">
        <v>62</v>
      </c>
      <c r="C83" s="30">
        <v>1400</v>
      </c>
      <c r="D83" s="27"/>
      <c r="E83" s="14"/>
      <c r="F83" s="17">
        <v>1930085.26</v>
      </c>
      <c r="G83" s="17">
        <v>1930085.26</v>
      </c>
      <c r="H83" s="17">
        <v>1930085.26</v>
      </c>
    </row>
    <row r="84" spans="2:8" ht="26.25" thickBot="1">
      <c r="B84" s="4" t="s">
        <v>63</v>
      </c>
      <c r="C84" s="33">
        <v>1403</v>
      </c>
      <c r="D84" s="28">
        <v>5210600000</v>
      </c>
      <c r="E84" s="14">
        <v>540</v>
      </c>
      <c r="F84" s="17">
        <v>1930085.26</v>
      </c>
      <c r="G84" s="17">
        <v>1930085.26</v>
      </c>
      <c r="H84" s="17">
        <v>1930085.26</v>
      </c>
    </row>
    <row r="85" spans="2:8" ht="15.75" thickBot="1">
      <c r="B85" s="2" t="s">
        <v>64</v>
      </c>
      <c r="C85" s="35"/>
      <c r="D85" s="27"/>
      <c r="E85" s="14"/>
      <c r="F85" s="61">
        <f>F7+F34+F38+F45+F68+F70+F74+F83</f>
        <v>10726000</v>
      </c>
      <c r="G85" s="61">
        <f t="shared" ref="G85:H85" si="14">G7+G34+G38+G45+G68+G70+G74+G83</f>
        <v>10795600</v>
      </c>
      <c r="H85" s="61">
        <f t="shared" si="14"/>
        <v>10939700</v>
      </c>
    </row>
  </sheetData>
  <mergeCells count="3">
    <mergeCell ref="F2:H2"/>
    <mergeCell ref="B3:H3"/>
    <mergeCell ref="F5:H5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2020-10-05T05:38:57Z</dcterms:modified>
</cp:coreProperties>
</file>